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00" tabRatio="599" activeTab="0"/>
  </bookViews>
  <sheets>
    <sheet name="Sheet3" sheetId="1" r:id="rId1"/>
  </sheets>
  <definedNames/>
  <calcPr fullCalcOnLoad="1" fullPrecision="0"/>
</workbook>
</file>

<file path=xl/sharedStrings.xml><?xml version="1.0" encoding="utf-8"?>
<sst xmlns="http://schemas.openxmlformats.org/spreadsheetml/2006/main" count="88" uniqueCount="88">
  <si>
    <t>РАЗЧЕТ</t>
  </si>
  <si>
    <t>6.</t>
  </si>
  <si>
    <t>ЗАПЛАТИ на персонала по тр.правоотн.</t>
  </si>
  <si>
    <t>01</t>
  </si>
  <si>
    <t>заплати на персонала,зает по тр.прав.</t>
  </si>
  <si>
    <t>0101</t>
  </si>
  <si>
    <t>Др. възнагр. и плащ. за персонал</t>
  </si>
  <si>
    <t>02</t>
  </si>
  <si>
    <t>за нещат. перс. по тр. правоотнош.</t>
  </si>
  <si>
    <t>0201</t>
  </si>
  <si>
    <t>за перс. по извънтрудови правоотнош.</t>
  </si>
  <si>
    <t>0202</t>
  </si>
  <si>
    <t>изплатени суми от СБКО</t>
  </si>
  <si>
    <t>0205</t>
  </si>
  <si>
    <t>обезщетения на персонала,с х-р на възнагр.</t>
  </si>
  <si>
    <t>0208</t>
  </si>
  <si>
    <t>др. подобни плащания и възнаграждения</t>
  </si>
  <si>
    <t>0209</t>
  </si>
  <si>
    <t xml:space="preserve">Задълж.осиг.вн. работод. </t>
  </si>
  <si>
    <t>05</t>
  </si>
  <si>
    <t>Осиг.вн. работод.(ДОО)</t>
  </si>
  <si>
    <t>0551</t>
  </si>
  <si>
    <t>Осиг.вн. работод.(УПФ)</t>
  </si>
  <si>
    <t>0552</t>
  </si>
  <si>
    <t>ЗО вноски работод.</t>
  </si>
  <si>
    <t>0560</t>
  </si>
  <si>
    <t>Вноски за ДЗПО</t>
  </si>
  <si>
    <t>0580</t>
  </si>
  <si>
    <t>ИЗДРЪЖКА</t>
  </si>
  <si>
    <t>10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</si>
  <si>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</si>
  <si>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</si>
  <si>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</si>
  <si>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</si>
  <si>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</si>
  <si>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</si>
  <si>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Уч. и н.-изсл. разх. и книги за библ.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</si>
  <si>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</si>
  <si>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</si>
  <si>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</si>
  <si>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</si>
  <si>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</si>
  <si>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</si>
  <si>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</si>
  <si>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текущи ремонти</t>
  </si>
  <si>
    <t>1030</t>
  </si>
  <si>
    <t>платени данъци, мита и такси</t>
  </si>
  <si>
    <t>1040</t>
  </si>
  <si>
    <t>Командировки в страната</t>
  </si>
  <si>
    <t>1051</t>
  </si>
  <si>
    <t>Командировки в чужбина</t>
  </si>
  <si>
    <t>1052</t>
  </si>
  <si>
    <t>разходи за застраховки</t>
  </si>
  <si>
    <t>1062</t>
  </si>
  <si>
    <t>други разходи за СБКО</t>
  </si>
  <si>
    <t>1091</t>
  </si>
  <si>
    <t>глоби, неуст., лихви и съдебни обезщет.</t>
  </si>
  <si>
    <t>1092</t>
  </si>
  <si>
    <t>други некласиф. в др.параграфи</t>
  </si>
  <si>
    <t>1098</t>
  </si>
  <si>
    <t>Основен ремонт на ДМА</t>
  </si>
  <si>
    <t>51</t>
  </si>
  <si>
    <t>Придобиване на ДМА</t>
  </si>
  <si>
    <t>52</t>
  </si>
  <si>
    <t>Придобиване на НДА</t>
  </si>
  <si>
    <t>53</t>
  </si>
  <si>
    <t>Придобиване на земя</t>
  </si>
  <si>
    <t>54</t>
  </si>
  <si>
    <t>§</t>
  </si>
  <si>
    <t>І ПРИХОДИ, в т.ч.:</t>
  </si>
  <si>
    <t>ІІ РАЗХОДИ, в т.ч.:</t>
  </si>
  <si>
    <t>7.</t>
  </si>
  <si>
    <t>1. Остатък в левове по сметки от предходния период</t>
  </si>
  <si>
    <t>5.Приходи от лихви по текущи банкови сметки</t>
  </si>
  <si>
    <t xml:space="preserve">         предоставени заеми (-)</t>
  </si>
  <si>
    <t xml:space="preserve">         възстановени заеми (+)</t>
  </si>
  <si>
    <t>Наименование на параграфа</t>
  </si>
  <si>
    <t>3. Получени трансфери между бюджетни и извънбюджетни сметки/фондове</t>
  </si>
  <si>
    <t xml:space="preserve">2. Получени трансфери между извънбюджетни сметки/фондове </t>
  </si>
  <si>
    <t xml:space="preserve"> Нал. в левове по сметки в края на периода (ПРИХОДИ-РАЗХОДИ)</t>
  </si>
  <si>
    <t xml:space="preserve">4.Врем. Безл. заеми между бюджети и извънбюджетни сметки/фондове (нето) </t>
  </si>
  <si>
    <t>ОИЦ - ПЕРНИК</t>
  </si>
  <si>
    <t>ОП РР "Зелена и достъпна градска среда"</t>
  </si>
  <si>
    <t>ОП"Околна среда" Изграждане на регионална система за управление на отпадъци в регион Перник</t>
  </si>
  <si>
    <t>"И аз имам семейство - Приеми ме"</t>
  </si>
  <si>
    <t>"В подкрепа на Перник за следващия програмен период"</t>
  </si>
  <si>
    <t>ЗА СМЕТКИТЕ ЗА СРЕДСТВА ОТ ЕВРОПЕЙСКИЯ СЪЮЗ НА ОБЩИНА ПЕРНИК ЗА 2015Г.</t>
  </si>
  <si>
    <t>НАИМЕНОВАНИЕ НА ОПЕРАТИВНИТЕ ПРОГРАМИ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</si>
</sst>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5">
    <font>
      <sz val="10"/>
      <name val="Arial"/>
      <family val="0"/>
    </font>
    <font>
      <sz val="8"/>
      <name val="Arial"/>
      <family val="0"/>
    </font>
    <font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/>
      <protection hidden="1"/>
    </xf>
    <xf numFmtId="3" fontId="22" fillId="0" borderId="10" xfId="0" applyNumberFormat="1" applyFont="1" applyFill="1" applyBorder="1" applyAlignment="1" applyProtection="1">
      <alignment/>
      <protection hidden="1"/>
    </xf>
    <xf numFmtId="2" fontId="23" fillId="24" borderId="10" xfId="57" applyNumberFormat="1" applyFont="1" applyFill="1" applyBorder="1" applyAlignment="1" applyProtection="1">
      <alignment wrapText="1"/>
      <protection hidden="1"/>
    </xf>
    <xf numFmtId="0" fontId="23" fillId="0" borderId="10" xfId="0" applyFont="1" applyBorder="1" applyAlignment="1" applyProtection="1">
      <alignment horizontal="left"/>
      <protection hidden="1"/>
    </xf>
    <xf numFmtId="3" fontId="23" fillId="0" borderId="10" xfId="0" applyNumberFormat="1" applyFont="1" applyBorder="1" applyAlignment="1" applyProtection="1">
      <alignment horizontal="right"/>
      <protection hidden="1"/>
    </xf>
    <xf numFmtId="0" fontId="23" fillId="0" borderId="10" xfId="0" applyFont="1" applyBorder="1" applyAlignment="1" applyProtection="1">
      <alignment/>
      <protection hidden="1"/>
    </xf>
    <xf numFmtId="3" fontId="22" fillId="0" borderId="10" xfId="0" applyNumberFormat="1" applyFont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 quotePrefix="1">
      <alignment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 quotePrefix="1">
      <alignment/>
      <protection hidden="1"/>
    </xf>
    <xf numFmtId="3" fontId="23" fillId="0" borderId="10" xfId="0" applyNumberFormat="1" applyFont="1" applyFill="1" applyBorder="1" applyAlignment="1" applyProtection="1" quotePrefix="1">
      <alignment horizontal="right"/>
      <protection hidden="1"/>
    </xf>
    <xf numFmtId="1" fontId="23" fillId="0" borderId="10" xfId="0" applyNumberFormat="1" applyFont="1" applyFill="1" applyBorder="1" applyAlignment="1" applyProtection="1" quotePrefix="1">
      <alignment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 quotePrefix="1">
      <alignment/>
      <protection hidden="1"/>
    </xf>
    <xf numFmtId="3" fontId="23" fillId="0" borderId="10" xfId="0" applyNumberFormat="1" applyFont="1" applyFill="1" applyBorder="1" applyAlignment="1" applyProtection="1" quotePrefix="1">
      <alignment horizontal="right"/>
      <protection hidden="1"/>
    </xf>
    <xf numFmtId="3" fontId="23" fillId="0" borderId="10" xfId="0" applyNumberFormat="1" applyFont="1" applyBorder="1" applyAlignment="1" applyProtection="1">
      <alignment wrapText="1"/>
      <protection hidden="1"/>
    </xf>
    <xf numFmtId="0" fontId="24" fillId="0" borderId="10" xfId="0" applyFont="1" applyFill="1" applyBorder="1" applyAlignment="1" applyProtection="1">
      <alignment/>
      <protection hidden="1"/>
    </xf>
    <xf numFmtId="0" fontId="24" fillId="0" borderId="10" xfId="0" applyFont="1" applyFill="1" applyBorder="1" applyAlignment="1" applyProtection="1" quotePrefix="1">
      <alignment/>
      <protection hidden="1"/>
    </xf>
    <xf numFmtId="3" fontId="24" fillId="0" borderId="10" xfId="0" applyNumberFormat="1" applyFont="1" applyFill="1" applyBorder="1" applyAlignment="1" applyProtection="1" quotePrefix="1">
      <alignment horizontal="right"/>
      <protection hidden="1"/>
    </xf>
    <xf numFmtId="0" fontId="23" fillId="0" borderId="10" xfId="0" applyFont="1" applyFill="1" applyBorder="1" applyAlignment="1" applyProtection="1" quotePrefix="1">
      <alignment horizontal="left"/>
      <protection hidden="1"/>
    </xf>
    <xf numFmtId="3" fontId="22" fillId="0" borderId="10" xfId="0" applyNumberFormat="1" applyFont="1" applyFill="1" applyBorder="1" applyAlignment="1" applyProtection="1" quotePrefix="1">
      <alignment horizontal="right"/>
      <protection hidden="1"/>
    </xf>
    <xf numFmtId="0" fontId="22" fillId="0" borderId="10" xfId="0" applyFont="1" applyFill="1" applyBorder="1" applyAlignment="1" applyProtection="1">
      <alignment wrapText="1"/>
      <protection hidden="1"/>
    </xf>
    <xf numFmtId="0" fontId="22" fillId="0" borderId="10" xfId="0" applyFont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4.28125" style="6" customWidth="1"/>
    <col min="2" max="2" width="14.421875" style="6" customWidth="1"/>
    <col min="3" max="3" width="11.7109375" style="6" customWidth="1"/>
    <col min="4" max="4" width="10.57421875" style="6" customWidth="1"/>
    <col min="5" max="5" width="12.8515625" style="6" customWidth="1"/>
    <col min="6" max="6" width="13.28125" style="6" customWidth="1"/>
    <col min="7" max="7" width="15.00390625" style="6" customWidth="1"/>
    <col min="8" max="16384" width="9.140625" style="6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18.75" customHeight="1">
      <c r="A2" s="1" t="s">
        <v>86</v>
      </c>
      <c r="B2" s="1"/>
      <c r="C2" s="1"/>
      <c r="D2" s="1"/>
      <c r="E2" s="1"/>
      <c r="F2" s="1"/>
      <c r="G2" s="1"/>
    </row>
    <row r="3" spans="1:7" s="2" customFormat="1" ht="29.25" customHeight="1">
      <c r="A3" s="3" t="s">
        <v>76</v>
      </c>
      <c r="B3" s="3" t="s">
        <v>68</v>
      </c>
      <c r="C3" s="4" t="s">
        <v>87</v>
      </c>
      <c r="D3" s="5"/>
      <c r="E3" s="5"/>
      <c r="F3" s="5"/>
      <c r="G3" s="5"/>
    </row>
    <row r="4" spans="1:2" ht="12" customHeight="1" hidden="1">
      <c r="A4" s="3"/>
      <c r="B4" s="3"/>
    </row>
    <row r="5" spans="1:7" ht="20.25" customHeight="1">
      <c r="A5" s="3"/>
      <c r="B5" s="3"/>
      <c r="C5" s="7" t="s">
        <v>81</v>
      </c>
      <c r="D5" s="3" t="s">
        <v>82</v>
      </c>
      <c r="E5" s="3" t="s">
        <v>83</v>
      </c>
      <c r="F5" s="3" t="s">
        <v>84</v>
      </c>
      <c r="G5" s="3" t="s">
        <v>85</v>
      </c>
    </row>
    <row r="6" spans="1:7" ht="130.5" customHeight="1">
      <c r="A6" s="3"/>
      <c r="B6" s="3"/>
      <c r="C6" s="8"/>
      <c r="D6" s="3"/>
      <c r="E6" s="3"/>
      <c r="F6" s="3"/>
      <c r="G6" s="3"/>
    </row>
    <row r="7" spans="1:7" ht="21.75" customHeight="1">
      <c r="A7" s="9" t="s">
        <v>69</v>
      </c>
      <c r="B7" s="9"/>
      <c r="C7" s="10">
        <f>SUM(C8:C11,C14)</f>
        <v>128610</v>
      </c>
      <c r="D7" s="10">
        <f>SUM(D8:D11,D14)</f>
        <v>2343719</v>
      </c>
      <c r="E7" s="10">
        <f>SUM(E8:E11,E14)</f>
        <v>10970421</v>
      </c>
      <c r="F7" s="10">
        <f>SUM(F8:F11,F14)</f>
        <v>71720</v>
      </c>
      <c r="G7" s="10">
        <f>SUM(G8:G11,G14)</f>
        <v>331239</v>
      </c>
    </row>
    <row r="8" spans="1:7" ht="24.75" customHeight="1">
      <c r="A8" s="11" t="s">
        <v>72</v>
      </c>
      <c r="B8" s="12">
        <v>9501</v>
      </c>
      <c r="C8" s="13">
        <v>2700</v>
      </c>
      <c r="D8" s="14">
        <v>43404</v>
      </c>
      <c r="E8" s="14">
        <v>9553</v>
      </c>
      <c r="F8" s="14">
        <v>980</v>
      </c>
      <c r="G8" s="14">
        <v>32010</v>
      </c>
    </row>
    <row r="9" spans="1:7" ht="29.25" customHeight="1">
      <c r="A9" s="11" t="s">
        <v>78</v>
      </c>
      <c r="B9" s="12">
        <v>6301</v>
      </c>
      <c r="C9" s="13">
        <v>125910</v>
      </c>
      <c r="D9" s="14">
        <v>946962</v>
      </c>
      <c r="E9" s="14">
        <v>5721830</v>
      </c>
      <c r="F9" s="14">
        <f>11790*6</f>
        <v>70740</v>
      </c>
      <c r="G9" s="14">
        <v>143303</v>
      </c>
    </row>
    <row r="10" spans="1:7" ht="38.25" customHeight="1">
      <c r="A10" s="11" t="s">
        <v>77</v>
      </c>
      <c r="B10" s="12">
        <v>6201</v>
      </c>
      <c r="C10" s="13"/>
      <c r="D10" s="14"/>
      <c r="E10" s="14">
        <f>1763420+571438</f>
        <v>2334858</v>
      </c>
      <c r="F10" s="14"/>
      <c r="G10" s="14"/>
    </row>
    <row r="11" spans="1:7" ht="24">
      <c r="A11" s="11" t="s">
        <v>80</v>
      </c>
      <c r="B11" s="12">
        <v>7600</v>
      </c>
      <c r="C11" s="13"/>
      <c r="D11" s="14">
        <f>883758+469595</f>
        <v>1353353</v>
      </c>
      <c r="E11" s="14">
        <f>3475618-571438</f>
        <v>2904180</v>
      </c>
      <c r="F11" s="14"/>
      <c r="G11" s="14">
        <v>155926</v>
      </c>
    </row>
    <row r="12" spans="1:7" ht="12" hidden="1">
      <c r="A12" s="11" t="s">
        <v>74</v>
      </c>
      <c r="B12" s="12">
        <v>7611</v>
      </c>
      <c r="C12" s="13"/>
      <c r="D12" s="14"/>
      <c r="E12" s="14"/>
      <c r="F12" s="14"/>
      <c r="G12" s="14"/>
    </row>
    <row r="13" spans="1:7" ht="12" hidden="1">
      <c r="A13" s="11" t="s">
        <v>75</v>
      </c>
      <c r="B13" s="12">
        <v>7612</v>
      </c>
      <c r="C13" s="13">
        <v>7000</v>
      </c>
      <c r="D13" s="14"/>
      <c r="E13" s="14"/>
      <c r="F13" s="14"/>
      <c r="G13" s="14"/>
    </row>
    <row r="14" spans="1:7" ht="13.5" customHeight="1">
      <c r="A14" s="14" t="s">
        <v>73</v>
      </c>
      <c r="B14" s="12">
        <v>2408</v>
      </c>
      <c r="C14" s="13"/>
      <c r="D14" s="14"/>
      <c r="E14" s="14"/>
      <c r="F14" s="14"/>
      <c r="G14" s="14"/>
    </row>
    <row r="15" spans="1:7" ht="15.75" customHeight="1" hidden="1">
      <c r="A15" s="14" t="s">
        <v>1</v>
      </c>
      <c r="B15" s="14"/>
      <c r="C15" s="13"/>
      <c r="D15" s="14"/>
      <c r="E15" s="14"/>
      <c r="F15" s="14"/>
      <c r="G15" s="14"/>
    </row>
    <row r="16" spans="1:7" ht="15" customHeight="1" hidden="1">
      <c r="A16" s="14" t="s">
        <v>71</v>
      </c>
      <c r="B16" s="14"/>
      <c r="C16" s="13"/>
      <c r="D16" s="14"/>
      <c r="E16" s="14"/>
      <c r="F16" s="14"/>
      <c r="G16" s="14"/>
    </row>
    <row r="17" spans="1:7" ht="17.25" customHeight="1">
      <c r="A17" s="9" t="s">
        <v>70</v>
      </c>
      <c r="B17" s="14"/>
      <c r="C17" s="15">
        <f>SUM(C18,C20,C26,C31)</f>
        <v>128610</v>
      </c>
      <c r="D17" s="15">
        <f>SUM(D18,D20,D26,D31)</f>
        <v>2343719</v>
      </c>
      <c r="E17" s="15">
        <f>SUM(E18,E20,E26,E31)</f>
        <v>10970421</v>
      </c>
      <c r="F17" s="15">
        <f>SUM(F18,F20,F26,F31)</f>
        <v>71720</v>
      </c>
      <c r="G17" s="15">
        <f>SUM(G18,G20,G26,G31)</f>
        <v>331239</v>
      </c>
    </row>
    <row r="18" spans="1:7" ht="17.25" customHeight="1">
      <c r="A18" s="16" t="s">
        <v>2</v>
      </c>
      <c r="B18" s="17" t="s">
        <v>3</v>
      </c>
      <c r="C18" s="15">
        <f>SUM(C19:C19)</f>
        <v>20808</v>
      </c>
      <c r="D18" s="15">
        <f>SUM(D19:D19)</f>
        <v>0</v>
      </c>
      <c r="E18" s="15">
        <f>SUM(E19:E19)</f>
        <v>0</v>
      </c>
      <c r="F18" s="15">
        <f>+F19</f>
        <v>6540</v>
      </c>
      <c r="G18" s="15">
        <f>SUM(G19:G19)</f>
        <v>0</v>
      </c>
    </row>
    <row r="19" spans="1:7" ht="17.25" customHeight="1">
      <c r="A19" s="18" t="s">
        <v>4</v>
      </c>
      <c r="B19" s="19" t="s">
        <v>5</v>
      </c>
      <c r="C19" s="20">
        <v>20808</v>
      </c>
      <c r="D19" s="14"/>
      <c r="E19" s="14"/>
      <c r="F19" s="14">
        <f>1090*6</f>
        <v>6540</v>
      </c>
      <c r="G19" s="14"/>
    </row>
    <row r="20" spans="1:7" ht="17.25" customHeight="1">
      <c r="A20" s="16" t="s">
        <v>6</v>
      </c>
      <c r="B20" s="17" t="s">
        <v>7</v>
      </c>
      <c r="C20" s="13">
        <f>SUM(C21:C25)</f>
        <v>2970</v>
      </c>
      <c r="D20" s="13">
        <f>SUM(D21:D25)</f>
        <v>15837</v>
      </c>
      <c r="E20" s="13">
        <f>SUM(E21:E25)</f>
        <v>30000</v>
      </c>
      <c r="F20" s="13">
        <f>SUM(F21:F25)</f>
        <v>59300</v>
      </c>
      <c r="G20" s="13">
        <f>SUM(G21:G25)</f>
        <v>3996</v>
      </c>
    </row>
    <row r="21" spans="1:7" ht="17.25" customHeight="1">
      <c r="A21" s="18" t="s">
        <v>8</v>
      </c>
      <c r="B21" s="19" t="s">
        <v>9</v>
      </c>
      <c r="C21" s="20"/>
      <c r="D21" s="14"/>
      <c r="E21" s="14"/>
      <c r="F21" s="14"/>
      <c r="G21" s="14"/>
    </row>
    <row r="22" spans="1:7" ht="17.25" customHeight="1">
      <c r="A22" s="18" t="s">
        <v>10</v>
      </c>
      <c r="B22" s="19" t="s">
        <v>11</v>
      </c>
      <c r="C22" s="20">
        <v>2970</v>
      </c>
      <c r="D22" s="14">
        <v>15837</v>
      </c>
      <c r="E22" s="14">
        <v>30000</v>
      </c>
      <c r="F22" s="14">
        <f>10700*6-4900</f>
        <v>59300</v>
      </c>
      <c r="G22" s="14">
        <v>3996</v>
      </c>
    </row>
    <row r="23" spans="1:7" ht="17.25" customHeight="1" hidden="1">
      <c r="A23" s="18" t="s">
        <v>12</v>
      </c>
      <c r="B23" s="21" t="s">
        <v>13</v>
      </c>
      <c r="C23" s="20"/>
      <c r="D23" s="14"/>
      <c r="E23" s="14"/>
      <c r="F23" s="14"/>
      <c r="G23" s="14"/>
    </row>
    <row r="24" spans="1:7" ht="17.25" customHeight="1" hidden="1">
      <c r="A24" s="18" t="s">
        <v>14</v>
      </c>
      <c r="B24" s="21" t="s">
        <v>15</v>
      </c>
      <c r="C24" s="20"/>
      <c r="D24" s="14"/>
      <c r="E24" s="14"/>
      <c r="F24" s="14"/>
      <c r="G24" s="14"/>
    </row>
    <row r="25" spans="1:7" ht="17.25" customHeight="1" hidden="1">
      <c r="A25" s="18" t="s">
        <v>16</v>
      </c>
      <c r="B25" s="19" t="s">
        <v>17</v>
      </c>
      <c r="C25" s="20"/>
      <c r="D25" s="14"/>
      <c r="E25" s="14"/>
      <c r="F25" s="14"/>
      <c r="G25" s="14"/>
    </row>
    <row r="26" spans="1:7" ht="17.25" customHeight="1">
      <c r="A26" s="16" t="s">
        <v>18</v>
      </c>
      <c r="B26" s="17" t="s">
        <v>19</v>
      </c>
      <c r="C26" s="15">
        <f>SUM(C27:C30)</f>
        <v>4040</v>
      </c>
      <c r="D26" s="15">
        <f>SUM(D27:D30)</f>
        <v>1660</v>
      </c>
      <c r="E26" s="15">
        <f>SUM(E27:E30)</f>
        <v>3308</v>
      </c>
      <c r="F26" s="15">
        <f>SUM(F27:F30)</f>
        <v>5880</v>
      </c>
      <c r="G26" s="15">
        <f>SUM(G27:G30)</f>
        <v>441</v>
      </c>
    </row>
    <row r="27" spans="1:7" ht="17.25" customHeight="1">
      <c r="A27" s="22" t="s">
        <v>20</v>
      </c>
      <c r="B27" s="23" t="s">
        <v>21</v>
      </c>
      <c r="C27" s="24">
        <v>2524</v>
      </c>
      <c r="D27" s="14">
        <v>802</v>
      </c>
      <c r="E27" s="14">
        <v>1892</v>
      </c>
      <c r="F27" s="14">
        <f>550*6</f>
        <v>3300</v>
      </c>
      <c r="G27" s="14">
        <v>213</v>
      </c>
    </row>
    <row r="28" spans="1:7" ht="17.25" customHeight="1" hidden="1">
      <c r="A28" s="22" t="s">
        <v>22</v>
      </c>
      <c r="B28" s="23" t="s">
        <v>23</v>
      </c>
      <c r="C28" s="24"/>
      <c r="D28" s="14"/>
      <c r="E28" s="14"/>
      <c r="F28" s="14"/>
      <c r="G28" s="14"/>
    </row>
    <row r="29" spans="1:7" ht="17.25" customHeight="1">
      <c r="A29" s="22" t="s">
        <v>24</v>
      </c>
      <c r="B29" s="23" t="s">
        <v>25</v>
      </c>
      <c r="C29" s="24">
        <v>1070</v>
      </c>
      <c r="D29" s="14">
        <v>542</v>
      </c>
      <c r="E29" s="14">
        <v>1080</v>
      </c>
      <c r="F29" s="14">
        <f>310*6</f>
        <v>1860</v>
      </c>
      <c r="G29" s="14">
        <v>144</v>
      </c>
    </row>
    <row r="30" spans="1:7" ht="17.25" customHeight="1">
      <c r="A30" s="22" t="s">
        <v>26</v>
      </c>
      <c r="B30" s="23" t="s">
        <v>27</v>
      </c>
      <c r="C30" s="24">
        <v>446</v>
      </c>
      <c r="D30" s="14">
        <v>316</v>
      </c>
      <c r="E30" s="14">
        <v>336</v>
      </c>
      <c r="F30" s="14">
        <f>120*6</f>
        <v>720</v>
      </c>
      <c r="G30" s="14">
        <v>84</v>
      </c>
    </row>
    <row r="31" spans="1:7" ht="17.25" customHeight="1">
      <c r="A31" s="16" t="s">
        <v>28</v>
      </c>
      <c r="B31" s="17" t="s">
        <v>29</v>
      </c>
      <c r="C31" s="15">
        <f>SUM(C32:C50)</f>
        <v>100792</v>
      </c>
      <c r="D31" s="15">
        <f>SUM(D32:D50)</f>
        <v>2326222</v>
      </c>
      <c r="E31" s="15">
        <f>SUM(E32:E50)</f>
        <v>10937113</v>
      </c>
      <c r="F31" s="15">
        <f>SUM(F32:F50)</f>
        <v>0</v>
      </c>
      <c r="G31" s="15">
        <f>SUM(G32:G50)</f>
        <v>326802</v>
      </c>
    </row>
    <row r="32" spans="1:7" ht="17.25" customHeight="1">
      <c r="A32" s="22" t="s">
        <v>30</v>
      </c>
      <c r="B32" s="23" t="s">
        <v>31</v>
      </c>
      <c r="C32" s="24"/>
      <c r="D32" s="14"/>
      <c r="E32" s="14"/>
      <c r="F32" s="14"/>
      <c r="G32" s="14"/>
    </row>
    <row r="33" spans="1:7" ht="17.25" customHeight="1" hidden="1">
      <c r="A33" s="22" t="s">
        <v>32</v>
      </c>
      <c r="B33" s="23" t="s">
        <v>33</v>
      </c>
      <c r="C33" s="24"/>
      <c r="D33" s="14"/>
      <c r="E33" s="14"/>
      <c r="F33" s="14"/>
      <c r="G33" s="14"/>
    </row>
    <row r="34" spans="1:7" ht="17.25" customHeight="1">
      <c r="A34" s="22" t="s">
        <v>34</v>
      </c>
      <c r="B34" s="23" t="s">
        <v>35</v>
      </c>
      <c r="C34" s="24"/>
      <c r="D34" s="14"/>
      <c r="E34" s="14"/>
      <c r="F34" s="14"/>
      <c r="G34" s="14"/>
    </row>
    <row r="35" spans="1:7" ht="17.25" customHeight="1">
      <c r="A35" s="22" t="s">
        <v>36</v>
      </c>
      <c r="B35" s="23" t="s">
        <v>37</v>
      </c>
      <c r="C35" s="24"/>
      <c r="D35" s="14"/>
      <c r="E35" s="14"/>
      <c r="F35" s="14"/>
      <c r="G35" s="14"/>
    </row>
    <row r="36" spans="1:7" ht="17.25" customHeight="1">
      <c r="A36" s="18" t="s">
        <v>38</v>
      </c>
      <c r="B36" s="19" t="s">
        <v>39</v>
      </c>
      <c r="C36" s="20"/>
      <c r="D36" s="14"/>
      <c r="E36" s="14">
        <v>1065</v>
      </c>
      <c r="F36" s="14"/>
      <c r="G36" s="14"/>
    </row>
    <row r="37" spans="1:7" ht="17.25" customHeight="1">
      <c r="A37" s="18" t="s">
        <v>40</v>
      </c>
      <c r="B37" s="19" t="s">
        <v>41</v>
      </c>
      <c r="C37" s="20">
        <v>7153</v>
      </c>
      <c r="D37" s="14"/>
      <c r="E37" s="14"/>
      <c r="F37" s="14"/>
      <c r="G37" s="14"/>
    </row>
    <row r="38" spans="1:7" ht="17.25" customHeight="1">
      <c r="A38" s="18" t="s">
        <v>42</v>
      </c>
      <c r="B38" s="19" t="s">
        <v>43</v>
      </c>
      <c r="C38" s="20">
        <f>90869+360</f>
        <v>91229</v>
      </c>
      <c r="D38" s="14">
        <v>21990</v>
      </c>
      <c r="E38" s="25">
        <v>1793864</v>
      </c>
      <c r="F38" s="25"/>
      <c r="G38" s="25">
        <v>326802</v>
      </c>
    </row>
    <row r="39" spans="1:7" ht="17.25" customHeight="1">
      <c r="A39" s="22" t="s">
        <v>44</v>
      </c>
      <c r="B39" s="23" t="s">
        <v>45</v>
      </c>
      <c r="C39" s="24"/>
      <c r="D39" s="14"/>
      <c r="E39" s="14"/>
      <c r="F39" s="14"/>
      <c r="G39" s="14"/>
    </row>
    <row r="40" spans="1:7" ht="17.25" customHeight="1">
      <c r="A40" s="22" t="s">
        <v>46</v>
      </c>
      <c r="B40" s="23" t="s">
        <v>47</v>
      </c>
      <c r="C40" s="24"/>
      <c r="D40" s="14"/>
      <c r="E40" s="14"/>
      <c r="F40" s="14"/>
      <c r="G40" s="14"/>
    </row>
    <row r="41" spans="1:7" ht="17.25" customHeight="1">
      <c r="A41" s="22" t="s">
        <v>48</v>
      </c>
      <c r="B41" s="23" t="s">
        <v>49</v>
      </c>
      <c r="C41" s="24">
        <v>2410</v>
      </c>
      <c r="D41" s="14"/>
      <c r="E41" s="14"/>
      <c r="F41" s="14"/>
      <c r="G41" s="14"/>
    </row>
    <row r="42" spans="1:7" ht="17.25" customHeight="1">
      <c r="A42" s="22" t="s">
        <v>50</v>
      </c>
      <c r="B42" s="23" t="s">
        <v>51</v>
      </c>
      <c r="C42" s="24"/>
      <c r="D42" s="14"/>
      <c r="E42" s="14"/>
      <c r="F42" s="14"/>
      <c r="G42" s="14"/>
    </row>
    <row r="43" spans="1:7" ht="17.25" customHeight="1">
      <c r="A43" s="26" t="s">
        <v>52</v>
      </c>
      <c r="B43" s="27" t="s">
        <v>53</v>
      </c>
      <c r="C43" s="28"/>
      <c r="D43" s="14"/>
      <c r="E43" s="14"/>
      <c r="F43" s="14"/>
      <c r="G43" s="14"/>
    </row>
    <row r="44" spans="1:7" ht="17.25" customHeight="1" hidden="1">
      <c r="A44" s="18" t="s">
        <v>54</v>
      </c>
      <c r="B44" s="29" t="s">
        <v>55</v>
      </c>
      <c r="C44" s="20"/>
      <c r="D44" s="14"/>
      <c r="E44" s="14"/>
      <c r="F44" s="14"/>
      <c r="G44" s="14"/>
    </row>
    <row r="45" spans="1:7" ht="17.25" customHeight="1" hidden="1">
      <c r="A45" s="18" t="s">
        <v>56</v>
      </c>
      <c r="B45" s="29" t="s">
        <v>57</v>
      </c>
      <c r="C45" s="20"/>
      <c r="D45" s="14"/>
      <c r="E45" s="14"/>
      <c r="F45" s="14"/>
      <c r="G45" s="14"/>
    </row>
    <row r="46" spans="1:7" ht="17.25" customHeight="1">
      <c r="A46" s="22" t="s">
        <v>58</v>
      </c>
      <c r="B46" s="27" t="s">
        <v>59</v>
      </c>
      <c r="C46" s="28"/>
      <c r="D46" s="14"/>
      <c r="E46" s="14"/>
      <c r="F46" s="14"/>
      <c r="G46" s="14"/>
    </row>
    <row r="47" spans="1:7" ht="17.25" customHeight="1">
      <c r="A47" s="16" t="s">
        <v>60</v>
      </c>
      <c r="B47" s="17" t="s">
        <v>61</v>
      </c>
      <c r="C47" s="30"/>
      <c r="D47" s="14">
        <v>2304232</v>
      </c>
      <c r="E47" s="14"/>
      <c r="F47" s="14"/>
      <c r="G47" s="14"/>
    </row>
    <row r="48" spans="1:7" ht="17.25" customHeight="1">
      <c r="A48" s="16" t="s">
        <v>62</v>
      </c>
      <c r="B48" s="17" t="s">
        <v>63</v>
      </c>
      <c r="C48" s="30"/>
      <c r="D48" s="14"/>
      <c r="E48" s="14">
        <v>9142184</v>
      </c>
      <c r="F48" s="14"/>
      <c r="G48" s="14"/>
    </row>
    <row r="49" spans="1:7" ht="17.25" customHeight="1" hidden="1">
      <c r="A49" s="16" t="s">
        <v>64</v>
      </c>
      <c r="B49" s="17" t="s">
        <v>65</v>
      </c>
      <c r="C49" s="30"/>
      <c r="D49" s="14"/>
      <c r="E49" s="14"/>
      <c r="F49" s="14"/>
      <c r="G49" s="14"/>
    </row>
    <row r="50" spans="1:7" ht="16.5" customHeight="1" hidden="1">
      <c r="A50" s="16" t="s">
        <v>66</v>
      </c>
      <c r="B50" s="17" t="s">
        <v>67</v>
      </c>
      <c r="C50" s="30"/>
      <c r="D50" s="14"/>
      <c r="E50" s="14"/>
      <c r="F50" s="14"/>
      <c r="G50" s="14"/>
    </row>
    <row r="51" spans="1:7" ht="27" customHeight="1">
      <c r="A51" s="31" t="s">
        <v>79</v>
      </c>
      <c r="B51" s="32">
        <v>9507</v>
      </c>
      <c r="C51" s="13">
        <f>+C7-C17</f>
        <v>0</v>
      </c>
      <c r="D51" s="13">
        <f>+D7-D17</f>
        <v>0</v>
      </c>
      <c r="E51" s="13">
        <f>+E7-E17</f>
        <v>0</v>
      </c>
      <c r="F51" s="13">
        <f>+F7-F17</f>
        <v>0</v>
      </c>
      <c r="G51" s="13">
        <f>+G7-G17</f>
        <v>0</v>
      </c>
    </row>
    <row r="52" ht="12">
      <c r="A52" s="33"/>
    </row>
  </sheetData>
  <sheetProtection password="EACD" sheet="1" formatCells="0" formatColumns="0" formatRows="0" insertColumns="0" insertRows="0" insertHyperlinks="0" deleteColumns="0" deleteRows="0" sort="0" autoFilter="0" pivotTables="0"/>
  <mergeCells count="10">
    <mergeCell ref="A1:G1"/>
    <mergeCell ref="D5:D6"/>
    <mergeCell ref="E5:E6"/>
    <mergeCell ref="F5:F6"/>
    <mergeCell ref="A2:G2"/>
    <mergeCell ref="C3:G3"/>
    <mergeCell ref="A3:A6"/>
    <mergeCell ref="B3:B6"/>
    <mergeCell ref="G5:G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IGogova</dc:creator>
  <cp:keywords/>
  <dc:description/>
  <cp:lastModifiedBy>Simeonov</cp:lastModifiedBy>
  <cp:lastPrinted>2014-01-24T07:15:01Z</cp:lastPrinted>
  <dcterms:created xsi:type="dcterms:W3CDTF">2013-11-15T13:55:21Z</dcterms:created>
  <dcterms:modified xsi:type="dcterms:W3CDTF">2014-11-28T13:27:59Z</dcterms:modified>
  <cp:category/>
  <cp:version/>
  <cp:contentType/>
  <cp:contentStatus/>
</cp:coreProperties>
</file>